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8.2025\OBW\upweb\"/>
    </mc:Choice>
  </mc:AlternateContent>
  <xr:revisionPtr revIDLastSave="0" documentId="13_ncr:1_{F7D2B670-18C3-432D-88D0-119D241F0D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7" l="1"/>
  <c r="I12" i="7"/>
  <c r="I10" i="7"/>
  <c r="C5" i="7"/>
  <c r="I5" i="7" s="1"/>
  <c r="C6" i="7"/>
  <c r="I6" i="7" s="1"/>
  <c r="C7" i="7"/>
  <c r="I7" i="7"/>
  <c r="C8" i="7"/>
  <c r="I8" i="7" s="1"/>
  <c r="C9" i="7"/>
  <c r="I9" i="7" s="1"/>
</calcChain>
</file>

<file path=xl/sharedStrings.xml><?xml version="1.0" encoding="utf-8"?>
<sst xmlns="http://schemas.openxmlformats.org/spreadsheetml/2006/main" count="50" uniqueCount="41">
  <si>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</si>
  <si>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</si>
  <si>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</si>
  <si>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</si>
  <si>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</si>
  <si>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</si>
  <si>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</si>
  <si>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</si>
  <si>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</si>
  <si>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</si>
  <si>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</si>
  <si>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Áp dụng đồng thời CTKM tặng quà &amp; Vòng quay</t>
  </si>
  <si>
    <t>Giảm 25% khi mua 2 gói tã quần L72/XL62/XXL46 Huggies Thin&amp;Soft</t>
  </si>
  <si>
    <t>Combo 2 gói Tã quần Huggies Thin&amp;Soft L72/XL62/XXL46</t>
  </si>
  <si>
    <t>01/08/2025 - 07/08/2025</t>
  </si>
  <si>
    <t>Giảm 170.000 đồng khi mua 2 gói tã Huggies Platinum (trừ NB60) (tối đa 1 combo/KH)</t>
  </si>
  <si>
    <t>Combo 2 gói Tã Huggies Platinum (trừ NB60)</t>
  </si>
  <si>
    <t>Không áp dụng đồng thời CTKM khác (trừ Vòng quay)</t>
  </si>
  <si>
    <t>05/08/2025 - 07/08/2025</t>
  </si>
  <si>
    <t>Giảm 50% khi mua 2 gói Tã dán Huggies Nature Made NB60 (tối đa 1 combo/KH) (tối đa 1 combo/KH)</t>
  </si>
  <si>
    <t>Combo 2 gói Tã dán Huggies Nature Made NB60</t>
  </si>
  <si>
    <t>Giảm 60.000đ khi mua 2 gói tã quần cực đại Huggies Skincare M/L/XL/XXL (tối đa 1 combo/KH)</t>
  </si>
  <si>
    <t>Tã quần cực đại Huggies Skincare M/L/XL/XXL</t>
  </si>
  <si>
    <t>Giảm 80.000đ khi mua 2 gói tã quần cực đại Huggies Skin Perfect M/L/XL/XXL (tối đa 1 combo/KH)</t>
  </si>
  <si>
    <t>Combo 2 gói Tã quần cực đại Huggies Skin Perfect M/L/XL/XXL</t>
  </si>
  <si>
    <t>Tặng Gối ôm vuông thú nhỏ (HCK) khi mua 2 lon Morinaga số 3 Hương vani (Kodomil), trên 3 tuổi, 850g/ 800g (Không áp dụng cho sữa thay thế sữa mẹ dành cho trẻ dưới 24 tháng tuổi)</t>
  </si>
  <si>
    <t>Tặng Gối ôm vuông thú nhỏ (HCK) khi mua 2 lon Thực Phẩm Bổ Sung Morinaga E-Okasan Hương Trà Sữa cho mẹ, 800g (Không áp dụng cho sữa thay thế sữa mẹ dành cho trẻ dưới 24 tháng tuổi)</t>
  </si>
  <si>
    <t>Tặng Đồ chơi bảng vẽ động vật khi mua 4 lon Morinaga số 3 Hương vani (Kodomil), trên 3 tuổi, 850g/ 800g (Không áp dụng cho sữa thay thế sữa mẹ dành cho trẻ dưới 24 tháng tuổi)</t>
  </si>
  <si>
    <t>Combo 2 lon Morinaga số 3 Hương vani (Kodomil), trên 3 tuổi, 850g</t>
  </si>
  <si>
    <t>Combo 2 lon Morinaga số 3 Hương vani (Kodomil), trên 3 tuổi, 800g</t>
  </si>
  <si>
    <t>Combo 2 lon Thực Phẩm Bổ Sung Morinaga E-Okasan Hương Trà Sữa cho mẹ, 800g</t>
  </si>
  <si>
    <t>Combo 4  lon Morinaga số 3 Hương vani (Kodomil), trên 3 tuổi, 850g</t>
  </si>
  <si>
    <t>Combo 4 lon Morinaga số 3 Hương vani (Kodomil), trên 3 tuổi, 800g</t>
  </si>
  <si>
    <t>Gối ôm vuông thú nhỏ (HCK)</t>
  </si>
  <si>
    <t>QT_Đồ chơi bảng vẽ động vật</t>
  </si>
  <si>
    <t>áp dụng đồng CTKM giảm giá combo 2</t>
  </si>
  <si>
    <t>áp dụng đồng CTKM giảm giá combo 4</t>
  </si>
  <si>
    <t xml:space="preserve">Lưu ý </t>
  </si>
  <si>
    <t>Thời gian khuyến mại</t>
  </si>
  <si>
    <t>DANH SÁCH CƠ CẤU SẢN PHẨM KHUYẾN MẠI (DSKM-57-08/KD.CC)</t>
  </si>
  <si>
    <t>[KÈM THEO THÔNG BÁO THỰC HIỆN KHUYẾN MẠI SỐ 57-08/KD.CC]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</si>
</sst>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8" formatCode="_ * #,##0.00_ ;_ * \-#,##0.00_ ;_ * &quot;-&quot;??_ ;_ @_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7030A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5999938962981048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  <xf numFmtId="16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8" fillId="0" borderId="0" xfId="0" applyFont="1"/>
    <xf numFmtId="165" fontId="8" fillId="0" borderId="0" xfId="5" applyNumberFormat="1" applyFont="1"/>
    <xf numFmtId="9" fontId="8" fillId="0" borderId="0" xfId="6" applyFont="1"/>
    <xf numFmtId="0" fontId="8" fillId="0" borderId="1" xfId="0" applyFont="1" applyBorder="1"/>
    <xf numFmtId="165" fontId="11" fillId="2" borderId="1" xfId="7" applyNumberFormat="1" applyFont="1" applyFill="1" applyBorder="1" applyAlignment="1">
      <alignment horizontal="center" vertical="center" wrapText="1"/>
    </xf>
    <xf numFmtId="165" fontId="11" fillId="2" borderId="1" xfId="7" applyNumberFormat="1" applyFont="1" applyFill="1" applyBorder="1" applyAlignment="1">
      <alignment horizontal="right" vertical="center" wrapText="1"/>
    </xf>
    <xf numFmtId="10" fontId="9" fillId="2" borderId="1" xfId="6" applyNumberFormat="1" applyFont="1" applyFill="1" applyBorder="1" applyAlignment="1">
      <alignment horizontal="center"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4" xfId="7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166" fontId="10" fillId="2" borderId="1" xfId="5" applyNumberFormat="1" applyFont="1" applyFill="1" applyBorder="1" applyAlignment="1">
      <alignment vertical="center"/>
    </xf>
    <xf numFmtId="165" fontId="10" fillId="2" borderId="1" xfId="0" applyNumberFormat="1" applyFont="1" applyFill="1" applyBorder="1"/>
    <xf numFmtId="0" fontId="9" fillId="0" borderId="0" xfId="1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5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9" fontId="10" fillId="2" borderId="1" xfId="0" applyNumberFormat="1" applyFont="1" applyFill="1" applyBorder="1" applyAlignment="1">
      <alignment horizontal="left" vertical="center" wrapText="1"/>
    </xf>
    <xf numFmtId="166" fontId="10" fillId="2" borderId="1" xfId="15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165" fontId="8" fillId="0" borderId="1" xfId="5" applyNumberFormat="1" applyFont="1" applyBorder="1" applyAlignment="1">
      <alignment wrapText="1"/>
    </xf>
    <xf numFmtId="9" fontId="8" fillId="0" borderId="1" xfId="11" applyFont="1" applyBorder="1" applyAlignment="1">
      <alignment wrapText="1"/>
    </xf>
    <xf numFmtId="14" fontId="10" fillId="2" borderId="1" xfId="14" applyNumberFormat="1" applyFont="1" applyFill="1" applyBorder="1">
      <alignment vertical="center"/>
    </xf>
    <xf numFmtId="0" fontId="7" fillId="0" borderId="1" xfId="0" applyFont="1" applyBorder="1"/>
    <xf numFmtId="165" fontId="9" fillId="0" borderId="0" xfId="5" applyNumberFormat="1" applyFont="1" applyAlignment="1">
      <alignment horizontal="center" vertical="center" wrapText="1"/>
    </xf>
    <xf numFmtId="165" fontId="9" fillId="0" borderId="2" xfId="5" applyNumberFormat="1" applyFont="1" applyBorder="1" applyAlignment="1">
      <alignment horizontal="center" vertical="center" wrapText="1"/>
    </xf>
    <xf numFmtId="165" fontId="9" fillId="0" borderId="0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2" borderId="1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9" fontId="8" fillId="0" borderId="1" xfId="11" applyFont="1" applyBorder="1" applyAlignment="1">
      <alignment horizontal="center" wrapText="1"/>
    </xf>
    <xf numFmtId="14" fontId="10" fillId="2" borderId="3" xfId="14" applyNumberFormat="1" applyFont="1" applyFill="1" applyBorder="1" applyAlignment="1">
      <alignment horizontal="center" vertical="center"/>
    </xf>
    <xf numFmtId="14" fontId="10" fillId="2" borderId="4" xfId="14" applyNumberFormat="1" applyFont="1" applyFill="1" applyBorder="1" applyAlignment="1">
      <alignment horizontal="center" vertical="center"/>
    </xf>
    <xf numFmtId="14" fontId="10" fillId="2" borderId="5" xfId="14" applyNumberFormat="1" applyFont="1" applyFill="1" applyBorder="1" applyAlignment="1">
      <alignment horizontal="center" vertical="center"/>
    </xf>
  </cellXfs>
  <cellStyles count="16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Comma 5 2" xfId="15" xr:uid="{460DF421-A65A-4EDA-8A53-0AC97819911B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11" xfId="14" xr:uid="{0D3F3129-ABA8-4F41-ACE6-D695CE2675D4}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4"/>
  <sheetViews>
    <sheetView tabSelected="1" topLeftCell="A4" zoomScale="86" zoomScaleNormal="86" workbookViewId="0">
      <selection activeCell="K5" sqref="A5:K1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44.7109375" style="1" customWidth="1"/>
    <col min="11" max="11" width="28.42578125" style="1" customWidth="1"/>
    <col min="12" max="16384" width="11.42578125" style="1"/>
  </cols>
  <sheetData>
    <row r="1" spans="1:11" ht="19.5" customHeight="1" x14ac:dyDescent="0.25">
      <c r="A1" s="36" t="s">
        <v>39</v>
      </c>
      <c r="B1" s="36"/>
      <c r="C1" s="36"/>
      <c r="D1" s="36"/>
      <c r="E1" s="36"/>
      <c r="F1" s="36"/>
      <c r="G1" s="36"/>
      <c r="H1" s="36"/>
      <c r="I1" s="23"/>
    </row>
    <row r="2" spans="1:11" ht="19.5" customHeight="1" x14ac:dyDescent="0.25">
      <c r="A2" s="37" t="s">
        <v>40</v>
      </c>
      <c r="B2" s="37"/>
      <c r="C2" s="37"/>
      <c r="D2" s="37"/>
      <c r="E2" s="37"/>
      <c r="F2" s="37"/>
      <c r="G2" s="38"/>
      <c r="H2" s="38"/>
      <c r="I2" s="23"/>
    </row>
    <row r="3" spans="1:11" ht="63" x14ac:dyDescent="0.25">
      <c r="A3" s="39" t="s">
        <v>0</v>
      </c>
      <c r="B3" s="39" t="s">
        <v>1</v>
      </c>
      <c r="C3" s="40" t="s">
        <v>9</v>
      </c>
      <c r="D3" s="21" t="s">
        <v>2</v>
      </c>
      <c r="E3" s="21" t="s">
        <v>3</v>
      </c>
      <c r="F3" s="21" t="s">
        <v>4</v>
      </c>
      <c r="G3" s="22" t="s">
        <v>8</v>
      </c>
      <c r="H3" s="41" t="s">
        <v>10</v>
      </c>
      <c r="I3" s="7" t="s">
        <v>5</v>
      </c>
      <c r="J3" s="35" t="s">
        <v>37</v>
      </c>
      <c r="K3" s="35" t="s">
        <v>38</v>
      </c>
    </row>
    <row r="4" spans="1:11" ht="35.450000000000003" customHeight="1" x14ac:dyDescent="0.25">
      <c r="A4" s="39"/>
      <c r="B4" s="39"/>
      <c r="C4" s="40"/>
      <c r="D4" s="5" t="s">
        <v>6</v>
      </c>
      <c r="E4" s="9" t="s">
        <v>7</v>
      </c>
      <c r="F4" s="6"/>
      <c r="G4" s="8" t="s">
        <v>6</v>
      </c>
      <c r="H4" s="41"/>
      <c r="I4" s="24"/>
      <c r="J4" s="35"/>
      <c r="K4" s="35"/>
    </row>
    <row r="5" spans="1:11" ht="120.95" customHeight="1" x14ac:dyDescent="0.25">
      <c r="A5" s="10">
        <v>1</v>
      </c>
      <c r="B5" s="27" t="s">
        <v>24</v>
      </c>
      <c r="C5" s="30">
        <f>2*355000</f>
        <v>710000</v>
      </c>
      <c r="D5" s="30">
        <v>80000</v>
      </c>
      <c r="E5" s="30">
        <v>630000</v>
      </c>
      <c r="F5" s="4"/>
      <c r="G5" s="4"/>
      <c r="H5" s="11" t="s">
        <v>23</v>
      </c>
      <c r="I5" s="29">
        <f>D5/C5</f>
        <v>0.11267605633802817</v>
      </c>
      <c r="J5" s="28" t="s">
        <v>11</v>
      </c>
      <c r="K5" s="46" t="s">
        <v>14</v>
      </c>
    </row>
    <row r="6" spans="1:11" ht="31.5" x14ac:dyDescent="0.25">
      <c r="A6" s="10">
        <v>2</v>
      </c>
      <c r="B6" s="27" t="s">
        <v>22</v>
      </c>
      <c r="C6" s="30">
        <f>2*350000</f>
        <v>700000</v>
      </c>
      <c r="D6" s="30">
        <v>60000</v>
      </c>
      <c r="E6" s="30">
        <v>640000</v>
      </c>
      <c r="F6" s="4"/>
      <c r="G6" s="4"/>
      <c r="H6" s="11" t="s">
        <v>21</v>
      </c>
      <c r="I6" s="29">
        <f>D6/C6</f>
        <v>8.5714285714285715E-2</v>
      </c>
      <c r="J6" s="28" t="s">
        <v>11</v>
      </c>
      <c r="K6" s="47"/>
    </row>
    <row r="7" spans="1:11" ht="31.5" x14ac:dyDescent="0.25">
      <c r="A7" s="10">
        <v>3</v>
      </c>
      <c r="B7" s="31" t="s">
        <v>20</v>
      </c>
      <c r="C7" s="30">
        <f>2*239000</f>
        <v>478000</v>
      </c>
      <c r="D7" s="30">
        <v>239000</v>
      </c>
      <c r="E7" s="30">
        <v>239000</v>
      </c>
      <c r="F7" s="4"/>
      <c r="G7" s="4"/>
      <c r="H7" s="11" t="s">
        <v>19</v>
      </c>
      <c r="I7" s="29">
        <f>D7/C7</f>
        <v>0.5</v>
      </c>
      <c r="J7" s="28" t="s">
        <v>17</v>
      </c>
      <c r="K7" s="34" t="s">
        <v>18</v>
      </c>
    </row>
    <row r="8" spans="1:11" ht="31.5" x14ac:dyDescent="0.25">
      <c r="A8" s="10">
        <v>4</v>
      </c>
      <c r="B8" s="27" t="s">
        <v>16</v>
      </c>
      <c r="C8" s="30">
        <f>2*360000</f>
        <v>720000</v>
      </c>
      <c r="D8" s="30">
        <v>170000</v>
      </c>
      <c r="E8" s="30">
        <v>550000</v>
      </c>
      <c r="F8" s="4"/>
      <c r="G8" s="4"/>
      <c r="H8" s="11" t="s">
        <v>15</v>
      </c>
      <c r="I8" s="29">
        <f>D8/C8</f>
        <v>0.2361111111111111</v>
      </c>
      <c r="J8" s="28" t="s">
        <v>11</v>
      </c>
      <c r="K8" s="46" t="s">
        <v>14</v>
      </c>
    </row>
    <row r="9" spans="1:11" ht="31.5" x14ac:dyDescent="0.25">
      <c r="A9" s="10">
        <v>5</v>
      </c>
      <c r="B9" s="27" t="s">
        <v>13</v>
      </c>
      <c r="C9" s="30">
        <f>2*455000</f>
        <v>910000</v>
      </c>
      <c r="D9" s="30">
        <v>227500</v>
      </c>
      <c r="E9" s="30">
        <v>682500</v>
      </c>
      <c r="F9" s="4"/>
      <c r="G9" s="4"/>
      <c r="H9" s="11" t="s">
        <v>12</v>
      </c>
      <c r="I9" s="29">
        <f>D9/C9</f>
        <v>0.25</v>
      </c>
      <c r="J9" s="28" t="s">
        <v>11</v>
      </c>
      <c r="K9" s="47"/>
    </row>
    <row r="10" spans="1:11" ht="63" customHeight="1" x14ac:dyDescent="0.25">
      <c r="A10" s="10">
        <v>6</v>
      </c>
      <c r="B10" s="26" t="s">
        <v>28</v>
      </c>
      <c r="C10" s="32">
        <v>998000</v>
      </c>
      <c r="D10" s="13"/>
      <c r="E10" s="13"/>
      <c r="F10" s="26" t="s">
        <v>33</v>
      </c>
      <c r="G10" s="42">
        <v>120000</v>
      </c>
      <c r="H10" s="44" t="s">
        <v>25</v>
      </c>
      <c r="I10" s="45">
        <f>G10/C10</f>
        <v>0.12024048096192384</v>
      </c>
      <c r="J10" s="43" t="s">
        <v>35</v>
      </c>
      <c r="K10" s="46" t="s">
        <v>14</v>
      </c>
    </row>
    <row r="11" spans="1:11" ht="31.5" x14ac:dyDescent="0.25">
      <c r="A11" s="10">
        <v>7</v>
      </c>
      <c r="B11" s="26" t="s">
        <v>29</v>
      </c>
      <c r="C11" s="32">
        <v>998000</v>
      </c>
      <c r="D11" s="13"/>
      <c r="E11" s="13"/>
      <c r="F11" s="26" t="s">
        <v>33</v>
      </c>
      <c r="G11" s="42"/>
      <c r="H11" s="44"/>
      <c r="I11" s="45"/>
      <c r="J11" s="43"/>
      <c r="K11" s="48"/>
    </row>
    <row r="12" spans="1:11" ht="63" x14ac:dyDescent="0.25">
      <c r="A12" s="10">
        <v>8</v>
      </c>
      <c r="B12" s="26" t="s">
        <v>30</v>
      </c>
      <c r="C12" s="32">
        <v>1160000</v>
      </c>
      <c r="D12" s="24"/>
      <c r="E12" s="24"/>
      <c r="F12" s="26" t="s">
        <v>33</v>
      </c>
      <c r="G12" s="42"/>
      <c r="H12" s="26" t="s">
        <v>26</v>
      </c>
      <c r="I12" s="33">
        <f>G10/C12</f>
        <v>0.10344827586206896</v>
      </c>
      <c r="J12" s="43"/>
      <c r="K12" s="48"/>
    </row>
    <row r="13" spans="1:11" ht="63" customHeight="1" x14ac:dyDescent="0.25">
      <c r="A13" s="10">
        <v>9</v>
      </c>
      <c r="B13" s="26" t="s">
        <v>31</v>
      </c>
      <c r="C13" s="32">
        <v>1996000</v>
      </c>
      <c r="D13" s="24"/>
      <c r="E13" s="24"/>
      <c r="F13" s="26" t="s">
        <v>34</v>
      </c>
      <c r="G13" s="42">
        <v>120000</v>
      </c>
      <c r="H13" s="44" t="s">
        <v>27</v>
      </c>
      <c r="I13" s="45">
        <f>G13/C13</f>
        <v>6.0120240480961921E-2</v>
      </c>
      <c r="J13" s="43" t="s">
        <v>36</v>
      </c>
      <c r="K13" s="48"/>
    </row>
    <row r="14" spans="1:11" ht="31.5" x14ac:dyDescent="0.25">
      <c r="A14" s="10">
        <v>10</v>
      </c>
      <c r="B14" s="26" t="s">
        <v>32</v>
      </c>
      <c r="C14" s="32">
        <v>1996000</v>
      </c>
      <c r="D14" s="12"/>
      <c r="E14" s="12"/>
      <c r="F14" s="26" t="s">
        <v>34</v>
      </c>
      <c r="G14" s="42"/>
      <c r="H14" s="44"/>
      <c r="I14" s="45"/>
      <c r="J14" s="43"/>
      <c r="K14" s="47"/>
    </row>
    <row r="15" spans="1:11" x14ac:dyDescent="0.25">
      <c r="A15" s="10"/>
      <c r="B15" s="16"/>
      <c r="C15" s="12"/>
      <c r="D15" s="12"/>
      <c r="E15" s="12"/>
      <c r="F15" s="25"/>
      <c r="G15" s="26"/>
      <c r="H15" s="26"/>
      <c r="I15" s="25"/>
      <c r="J15" s="4"/>
      <c r="K15" s="4"/>
    </row>
    <row r="16" spans="1:11" x14ac:dyDescent="0.25">
      <c r="A16" s="10"/>
      <c r="B16" s="17"/>
      <c r="C16" s="12"/>
      <c r="D16" s="12"/>
      <c r="E16" s="18"/>
      <c r="F16" s="19"/>
      <c r="G16" s="20"/>
      <c r="H16" s="4"/>
      <c r="I16" s="19"/>
      <c r="J16" s="4"/>
      <c r="K16" s="4"/>
    </row>
    <row r="17" spans="3:8" x14ac:dyDescent="0.25">
      <c r="C17" s="1"/>
      <c r="D17" s="1"/>
      <c r="E17" s="1"/>
      <c r="H17" s="14"/>
    </row>
    <row r="18" spans="3:8" x14ac:dyDescent="0.25">
      <c r="C18" s="1"/>
      <c r="D18" s="1"/>
      <c r="E18" s="1"/>
      <c r="H18" s="14"/>
    </row>
    <row r="19" spans="3:8" x14ac:dyDescent="0.25">
      <c r="C19" s="1"/>
      <c r="D19" s="1"/>
      <c r="E19" s="1"/>
    </row>
    <row r="20" spans="3:8" x14ac:dyDescent="0.25">
      <c r="C20" s="1"/>
      <c r="D20" s="1"/>
      <c r="E20" s="1"/>
    </row>
    <row r="21" spans="3:8" ht="19.5" customHeight="1" x14ac:dyDescent="0.25">
      <c r="C21" s="1"/>
      <c r="D21" s="1"/>
      <c r="E21" s="1"/>
    </row>
    <row r="22" spans="3:8" x14ac:dyDescent="0.25">
      <c r="C22" s="1"/>
      <c r="D22" s="1"/>
      <c r="E22" s="1"/>
    </row>
    <row r="23" spans="3:8" x14ac:dyDescent="0.25">
      <c r="C23" s="1"/>
      <c r="D23" s="1"/>
      <c r="E23" s="1"/>
      <c r="H23" s="15"/>
    </row>
    <row r="24" spans="3:8" x14ac:dyDescent="0.25">
      <c r="C24" s="1"/>
      <c r="D24" s="1"/>
      <c r="E24" s="1"/>
    </row>
    <row r="25" spans="3:8" x14ac:dyDescent="0.25">
      <c r="C25" s="1"/>
      <c r="D25" s="1"/>
      <c r="E25" s="1"/>
    </row>
    <row r="26" spans="3:8" x14ac:dyDescent="0.25">
      <c r="C26" s="1"/>
      <c r="D26" s="1"/>
      <c r="E26" s="1"/>
    </row>
    <row r="27" spans="3:8" x14ac:dyDescent="0.25">
      <c r="C27" s="1"/>
      <c r="D27" s="1"/>
      <c r="E27" s="1"/>
    </row>
    <row r="28" spans="3:8" x14ac:dyDescent="0.25">
      <c r="C28" s="1"/>
      <c r="D28" s="1"/>
      <c r="E28" s="1"/>
    </row>
    <row r="29" spans="3:8" x14ac:dyDescent="0.25">
      <c r="C29" s="1"/>
      <c r="D29" s="1"/>
      <c r="E29" s="1"/>
    </row>
    <row r="30" spans="3:8" x14ac:dyDescent="0.25">
      <c r="C30" s="1"/>
      <c r="D30" s="1"/>
      <c r="E30" s="1"/>
    </row>
    <row r="31" spans="3:8" x14ac:dyDescent="0.25">
      <c r="C31" s="1"/>
      <c r="D31" s="1"/>
      <c r="E31" s="1"/>
    </row>
    <row r="32" spans="3:8" x14ac:dyDescent="0.25">
      <c r="C32" s="1"/>
      <c r="D32" s="1"/>
      <c r="E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17">
    <mergeCell ref="I13:I14"/>
    <mergeCell ref="J13:J14"/>
    <mergeCell ref="K8:K9"/>
    <mergeCell ref="K10:K14"/>
    <mergeCell ref="K5:K6"/>
    <mergeCell ref="I10:I11"/>
    <mergeCell ref="G13:G14"/>
    <mergeCell ref="H13:H14"/>
    <mergeCell ref="G10:G12"/>
    <mergeCell ref="J10:J12"/>
    <mergeCell ref="H10:H11"/>
    <mergeCell ref="A1:H1"/>
    <mergeCell ref="A2:H2"/>
    <mergeCell ref="A3:A4"/>
    <mergeCell ref="B3:B4"/>
    <mergeCell ref="C3:C4"/>
    <mergeCell ref="H3:H4"/>
  </mergeCells>
  <conditionalFormatting sqref="B5:E9">
    <cfRule type="expression" dxfId="2" priority="2" stopIfTrue="1">
      <formula>$A5=TRUE</formula>
    </cfRule>
  </conditionalFormatting>
  <conditionalFormatting sqref="K5 H5:H9 J5:J9 K7:K8">
    <cfRule type="expression" dxfId="1" priority="10" stopIfTrue="1">
      <formula>$A5=TRUE</formula>
    </cfRule>
  </conditionalFormatting>
  <conditionalFormatting sqref="K10">
    <cfRule type="expression" dxfId="0" priority="1" stopIfTrue="1">
      <formula>$A10=TRUE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2025-07-29T04:35:35Z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